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8)_Radiation_Safety\SOPs - URCA\Radioisotope SOPs\"/>
    </mc:Choice>
  </mc:AlternateContent>
  <bookViews>
    <workbookView xWindow="960" yWindow="645" windowWidth="17715" windowHeight="11250"/>
  </bookViews>
  <sheets>
    <sheet name="Sheet1" sheetId="1" r:id="rId1"/>
    <sheet name="Sheet2" sheetId="2" r:id="rId2"/>
    <sheet name="Sheet3" sheetId="3" r:id="rId3"/>
  </sheets>
  <definedNames>
    <definedName name="_xlnm.Print_Area" localSheetId="0">Sheet1!$A$1:$R$38</definedName>
  </definedNames>
  <calcPr calcId="162913"/>
</workbook>
</file>

<file path=xl/calcChain.xml><?xml version="1.0" encoding="utf-8"?>
<calcChain xmlns="http://schemas.openxmlformats.org/spreadsheetml/2006/main">
  <c r="N9" i="1" l="1"/>
  <c r="N10" i="1" s="1"/>
  <c r="E15" i="1"/>
  <c r="I15" i="1" l="1"/>
  <c r="M15" i="1" l="1"/>
  <c r="D30" i="1" l="1"/>
  <c r="E30" i="1" s="1"/>
  <c r="D29" i="1"/>
  <c r="E29" i="1" s="1"/>
  <c r="D28" i="1"/>
  <c r="E28" i="1" s="1"/>
  <c r="D33" i="1"/>
  <c r="E33" i="1" s="1"/>
  <c r="D32" i="1"/>
  <c r="E32" i="1" s="1"/>
  <c r="D23" i="1"/>
  <c r="E23" i="1" s="1"/>
  <c r="F23" i="1" l="1"/>
  <c r="H23" i="1"/>
  <c r="F33" i="1"/>
  <c r="H33" i="1"/>
  <c r="I33" i="1" s="1"/>
  <c r="F29" i="1"/>
  <c r="H29" i="1"/>
  <c r="I29" i="1" s="1"/>
  <c r="H32" i="1"/>
  <c r="I32" i="1" s="1"/>
  <c r="F32" i="1"/>
  <c r="H28" i="1"/>
  <c r="F28" i="1"/>
  <c r="H30" i="1"/>
  <c r="I30" i="1" s="1"/>
  <c r="F30" i="1"/>
  <c r="I28" i="1"/>
  <c r="D34" i="1"/>
  <c r="E34" i="1" s="1"/>
  <c r="D31" i="1"/>
  <c r="E31" i="1" s="1"/>
  <c r="D27" i="1"/>
  <c r="E27" i="1" s="1"/>
  <c r="D26" i="1"/>
  <c r="E26" i="1" s="1"/>
  <c r="D25" i="1"/>
  <c r="E25" i="1" s="1"/>
  <c r="D24" i="1"/>
  <c r="E24" i="1" s="1"/>
  <c r="D22" i="1"/>
  <c r="E22" i="1" s="1"/>
  <c r="D21" i="1"/>
  <c r="E21" i="1" s="1"/>
  <c r="D20" i="1"/>
  <c r="E20" i="1" s="1"/>
  <c r="H20" i="1" l="1"/>
  <c r="I20" i="1" s="1"/>
  <c r="F20" i="1"/>
  <c r="H22" i="1"/>
  <c r="I22" i="1" s="1"/>
  <c r="F22" i="1"/>
  <c r="F25" i="1"/>
  <c r="H25" i="1"/>
  <c r="I25" i="1" s="1"/>
  <c r="F27" i="1"/>
  <c r="H27" i="1"/>
  <c r="I27" i="1" s="1"/>
  <c r="H34" i="1"/>
  <c r="I34" i="1" s="1"/>
  <c r="F34" i="1"/>
  <c r="F21" i="1"/>
  <c r="H21" i="1"/>
  <c r="I21" i="1" s="1"/>
  <c r="H24" i="1"/>
  <c r="I24" i="1" s="1"/>
  <c r="F24" i="1"/>
  <c r="H26" i="1"/>
  <c r="I26" i="1" s="1"/>
  <c r="F26" i="1"/>
  <c r="F31" i="1"/>
  <c r="H31" i="1"/>
  <c r="I31" i="1" s="1"/>
  <c r="I23" i="1"/>
</calcChain>
</file>

<file path=xl/sharedStrings.xml><?xml version="1.0" encoding="utf-8"?>
<sst xmlns="http://schemas.openxmlformats.org/spreadsheetml/2006/main" count="83" uniqueCount="74">
  <si>
    <t>Lab/Facility Location:</t>
  </si>
  <si>
    <t>Counter Make and Model:</t>
  </si>
  <si>
    <t>Counter SN:</t>
  </si>
  <si>
    <t>Date Swipes Taken:</t>
  </si>
  <si>
    <t>Date Swipes Run:</t>
  </si>
  <si>
    <t>Person Performing Survey:</t>
  </si>
  <si>
    <t xml:space="preserve">Counter </t>
  </si>
  <si>
    <t>PI/Authorized User:</t>
  </si>
  <si>
    <t>Sample</t>
  </si>
  <si>
    <t>Gross cpm</t>
  </si>
  <si>
    <t>Net cpm</t>
  </si>
  <si>
    <t>Activity (pCi)</t>
  </si>
  <si>
    <t>Minimum Detectable Activity</t>
  </si>
  <si>
    <t>Fill in blue shaded areas. Orange shaded areas will be automatically calculated.</t>
  </si>
  <si>
    <r>
      <t xml:space="preserve">Fill in green shaded areas. </t>
    </r>
    <r>
      <rPr>
        <b/>
        <sz val="11"/>
        <color theme="1"/>
        <rFont val="Calibri"/>
        <family val="2"/>
        <scheme val="minor"/>
      </rPr>
      <t>Efficiencies are good for one year.</t>
    </r>
  </si>
  <si>
    <t>Fill in blue shaded areas</t>
  </si>
  <si>
    <t>Enter in Lab/Facility Location and PI/Authorized User into first table.</t>
  </si>
  <si>
    <t>Fill in table 2.</t>
  </si>
  <si>
    <t>SAVE spreadsheet as template.</t>
  </si>
  <si>
    <t>When swipes are performed, use printout to enter required background data into third table and raw cpm data into fourth table.</t>
  </si>
  <si>
    <r>
      <rPr>
        <b/>
        <sz val="11"/>
        <color theme="1"/>
        <rFont val="Calibri"/>
        <family val="2"/>
        <scheme val="minor"/>
      </rPr>
      <t>Always run a background as Sample #1</t>
    </r>
    <r>
      <rPr>
        <sz val="11"/>
        <color theme="1"/>
        <rFont val="Calibri"/>
        <family val="2"/>
        <scheme val="minor"/>
      </rPr>
      <t xml:space="preserve"> because spreadsheet is set up to correct for value listed in the first sample.</t>
    </r>
  </si>
  <si>
    <t>CONVERSION SPREADSHEET FOR LIQUID SCINTILLATION COUNTER DATA</t>
  </si>
  <si>
    <t>Count Time (min):</t>
  </si>
  <si>
    <t>RSO Notification</t>
  </si>
  <si>
    <t>Total pCi</t>
  </si>
  <si>
    <t>Call RSO?</t>
  </si>
  <si>
    <t>Fill in pink shaded areas from your LSC printout. Orange and yellow shaded areas will be automatically calculated. If "Yes" appears in darker orange shaded areas, you should consider cleaning of that area/item. If "Yes" appears in yellow shaded areas, you must call RSO.</t>
  </si>
  <si>
    <t>a.</t>
  </si>
  <si>
    <t>Select row 28 to highlight entire row</t>
  </si>
  <si>
    <t>b.</t>
  </si>
  <si>
    <t>c.</t>
  </si>
  <si>
    <t>Select row 27 to highlight entire row.</t>
  </si>
  <si>
    <t xml:space="preserve">d. </t>
  </si>
  <si>
    <t>Copy row 27.</t>
  </si>
  <si>
    <t>e.</t>
  </si>
  <si>
    <t>Select all the new rows you added, making sure the entire rows are highlighted, and paste the information into the new rows.</t>
  </si>
  <si>
    <t>f.</t>
  </si>
  <si>
    <t>Be sure to change all of the sample numbers in column B!</t>
  </si>
  <si>
    <t>Click the "Insert" button in the toolbar (on the Home tab) until you have the number of rows you need.</t>
  </si>
  <si>
    <t>To enter additional rows in last table for more samples:</t>
  </si>
  <si>
    <t>To remove rows from last table for fewer samples:</t>
  </si>
  <si>
    <t>Select row 26 to highlight entire row</t>
  </si>
  <si>
    <t>Click the "Delete" button in the toolbar (on the Home tab) until you have only the number of rows you need.</t>
  </si>
  <si>
    <t>INSTRUCTIONS</t>
  </si>
  <si>
    <t>Performed by:</t>
  </si>
  <si>
    <t>Date:</t>
  </si>
  <si>
    <t>See Below for Full Instructions!</t>
  </si>
  <si>
    <t>INTERPRETATION OF RESULTS</t>
  </si>
  <si>
    <t>Column</t>
  </si>
  <si>
    <t>What it means</t>
  </si>
  <si>
    <t>What should you do?</t>
  </si>
  <si>
    <t>Minimum Detectable Activity - this is the lowest amount of activity that your counter can detect that is statistically above background levels.</t>
  </si>
  <si>
    <t>If "YES" appears in any of the darker orange columns in the fourth table, you should consider cleaning the area/ equipment that was swiped.</t>
  </si>
  <si>
    <t>This is the calculated activity in pCi detected on the swipe.</t>
  </si>
  <si>
    <t>If this number is &gt; 100, you must call the RSO. If this number is &gt; 25, you should consider cleaning the area/ equipment.</t>
  </si>
  <si>
    <t>Above MDA?</t>
  </si>
  <si>
    <t>This is the sum of pCi from all channels (if multiple channels were used).</t>
  </si>
  <si>
    <t>Adjust print area if required to include all the data in the fourth table.</t>
  </si>
  <si>
    <r>
      <t xml:space="preserve">Print a copy, initial and date it, then file it along with the counter printout, map of swiped area, and list of items swiped. Vial numbers should be marked on the map and list so that it is clear what area/ item each vial number represents. </t>
    </r>
    <r>
      <rPr>
        <b/>
        <sz val="11"/>
        <color theme="1"/>
        <rFont val="Calibri"/>
        <family val="2"/>
        <scheme val="minor"/>
      </rPr>
      <t>All pages must be dated and initialed by the person performing the survey!</t>
    </r>
  </si>
  <si>
    <t>You are required to notify the RSO in the event that contamination is found to be at or over 100 pCi.</t>
  </si>
  <si>
    <t xml:space="preserve">If "YES" appears in this column, you must notify your PI and the RSO. </t>
  </si>
  <si>
    <t>BKGD (#1)</t>
  </si>
  <si>
    <t>Efficiency Information</t>
  </si>
  <si>
    <t>Date Established:</t>
  </si>
  <si>
    <t>Date Expires:</t>
  </si>
  <si>
    <t>Is Efficiency Current?</t>
  </si>
  <si>
    <t>CONTACT RADIATION SAFETY OFFICE TO DETERMINE HOW TO PROCEED WITHOUT UP-TO-DATE EFFICIENCY.</t>
  </si>
  <si>
    <t>If you need a spreadsheet that will convert data for multiple isotopes or if your LSC already reports in dpm, please contact the Radiation Safety Office for a customized spreadsheet.</t>
  </si>
  <si>
    <t>LSC Isotope Efficiency (cpm/dpm):</t>
  </si>
  <si>
    <t>Background (cpm):</t>
  </si>
  <si>
    <t>MDA (dpm):</t>
  </si>
  <si>
    <t>MDA (pCi):</t>
  </si>
  <si>
    <t>LSC Data Conversion</t>
  </si>
  <si>
    <t>Isotope Being Surveyed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</si>
</sst>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26"/>
      <color theme="1"/>
      <name val="Calibri"/>
      <family val="2"/>
      <scheme val="minor"/>
    </font>
    <font>
      <b/>
      <sz val="14"/>
      <color theme="1"/>
      <name val="Calibri"/>
      <family val="2"/>
      <scheme val="minor"/>
    </font>
    <font>
      <sz val="11"/>
      <name val="Calibri"/>
      <family val="2"/>
      <scheme val="minor"/>
    </font>
    <font>
      <sz val="11"/>
      <color theme="0"/>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5" tint="0.59996337778862885"/>
        <bgColor indexed="64"/>
      </patternFill>
    </fill>
  </fills>
  <borders count="67">
    <border>
      <left/>
      <right/>
      <top/>
      <bottom/>
      <diagonal/>
    </border>
    <border>
      <left style="thick">
        <color theme="9" tint="-0.24994659260841701"/>
      </left>
      <right style="thin">
        <color auto="1"/>
      </right>
      <top style="thick">
        <color theme="9" tint="-0.24994659260841701"/>
      </top>
      <bottom style="thin">
        <color auto="1"/>
      </bottom>
      <diagonal/>
    </border>
    <border>
      <left style="thin">
        <color auto="1"/>
      </left>
      <right style="thin">
        <color auto="1"/>
      </right>
      <top style="thick">
        <color theme="9" tint="-0.24994659260841701"/>
      </top>
      <bottom style="thin">
        <color auto="1"/>
      </bottom>
      <diagonal/>
    </border>
    <border>
      <left style="thin">
        <color auto="1"/>
      </left>
      <right style="thick">
        <color theme="9" tint="-0.24994659260841701"/>
      </right>
      <top style="thick">
        <color theme="9" tint="-0.24994659260841701"/>
      </top>
      <bottom style="thin">
        <color auto="1"/>
      </bottom>
      <diagonal/>
    </border>
    <border>
      <left style="thick">
        <color theme="9" tint="-0.2499465926084170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theme="9" tint="-0.24994659260841701"/>
      </right>
      <top style="thin">
        <color auto="1"/>
      </top>
      <bottom style="thin">
        <color auto="1"/>
      </bottom>
      <diagonal/>
    </border>
    <border>
      <left style="thick">
        <color theme="9" tint="-0.24994659260841701"/>
      </left>
      <right style="thin">
        <color auto="1"/>
      </right>
      <top style="thin">
        <color auto="1"/>
      </top>
      <bottom style="thick">
        <color theme="9" tint="-0.24994659260841701"/>
      </bottom>
      <diagonal/>
    </border>
    <border>
      <left style="thin">
        <color auto="1"/>
      </left>
      <right style="thin">
        <color auto="1"/>
      </right>
      <top style="thin">
        <color auto="1"/>
      </top>
      <bottom style="thick">
        <color theme="9" tint="-0.24994659260841701"/>
      </bottom>
      <diagonal/>
    </border>
    <border>
      <left style="thin">
        <color auto="1"/>
      </left>
      <right style="thick">
        <color theme="9" tint="-0.24994659260841701"/>
      </right>
      <top style="thin">
        <color auto="1"/>
      </top>
      <bottom style="thick">
        <color theme="9" tint="-0.24994659260841701"/>
      </bottom>
      <diagonal/>
    </border>
    <border>
      <left style="thick">
        <color theme="9" tint="-0.24994659260841701"/>
      </left>
      <right/>
      <top style="thick">
        <color theme="9" tint="-0.24994659260841701"/>
      </top>
      <bottom style="thick">
        <color theme="9" tint="-0.24994659260841701"/>
      </bottom>
      <diagonal/>
    </border>
    <border>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style="thin">
        <color auto="1"/>
      </left>
      <right/>
      <top style="thick">
        <color theme="9" tint="-0.24994659260841701"/>
      </top>
      <bottom style="thin">
        <color auto="1"/>
      </bottom>
      <diagonal/>
    </border>
    <border>
      <left/>
      <right/>
      <top style="thick">
        <color theme="9" tint="-0.24994659260841701"/>
      </top>
      <bottom style="thin">
        <color auto="1"/>
      </bottom>
      <diagonal/>
    </border>
    <border>
      <left/>
      <right style="thick">
        <color theme="9" tint="-0.24994659260841701"/>
      </right>
      <top style="thick">
        <color theme="9" tint="-0.2499465926084170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theme="9" tint="-0.24994659260841701"/>
      </right>
      <top style="thin">
        <color auto="1"/>
      </top>
      <bottom style="thin">
        <color auto="1"/>
      </bottom>
      <diagonal/>
    </border>
    <border>
      <left style="thick">
        <color theme="9" tint="-0.24994659260841701"/>
      </left>
      <right style="thin">
        <color auto="1"/>
      </right>
      <top style="thick">
        <color theme="9" tint="-0.24994659260841701"/>
      </top>
      <bottom style="thick">
        <color theme="9" tint="-0.24994659260841701"/>
      </bottom>
      <diagonal/>
    </border>
    <border>
      <left style="thin">
        <color auto="1"/>
      </left>
      <right style="thin">
        <color auto="1"/>
      </right>
      <top style="thick">
        <color theme="9" tint="-0.24994659260841701"/>
      </top>
      <bottom style="thick">
        <color theme="9" tint="-0.24994659260841701"/>
      </bottom>
      <diagonal/>
    </border>
    <border>
      <left style="thin">
        <color auto="1"/>
      </left>
      <right style="thick">
        <color theme="9" tint="-0.24994659260841701"/>
      </right>
      <top style="thick">
        <color theme="9" tint="-0.24994659260841701"/>
      </top>
      <bottom style="thick">
        <color theme="9" tint="-0.24994659260841701"/>
      </bottom>
      <diagonal/>
    </border>
    <border>
      <left style="thick">
        <color theme="9" tint="-0.24994659260841701"/>
      </left>
      <right style="thick">
        <color theme="9" tint="-0.24994659260841701"/>
      </right>
      <top style="thick">
        <color theme="9" tint="-0.24994659260841701"/>
      </top>
      <bottom/>
      <diagonal/>
    </border>
    <border>
      <left style="thick">
        <color theme="9" tint="-0.24994659260841701"/>
      </left>
      <right style="thick">
        <color theme="9" tint="-0.24994659260841701"/>
      </right>
      <top/>
      <bottom/>
      <diagonal/>
    </border>
    <border>
      <left style="thick">
        <color theme="9" tint="-0.24994659260841701"/>
      </left>
      <right style="thick">
        <color theme="9" tint="-0.24994659260841701"/>
      </right>
      <top/>
      <bottom style="thick">
        <color theme="9" tint="-0.24994659260841701"/>
      </bottom>
      <diagonal/>
    </border>
    <border>
      <left style="thick">
        <color theme="9" tint="-0.2499465926084170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theme="9" tint="-0.24994659260841701"/>
      </right>
      <top/>
      <bottom style="thin">
        <color auto="1"/>
      </bottom>
      <diagonal/>
    </border>
    <border>
      <left style="thick">
        <color theme="9" tint="-0.2499465926084170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ck">
        <color theme="9" tint="-0.24994659260841701"/>
      </top>
      <bottom style="thin">
        <color auto="1"/>
      </bottom>
      <diagonal/>
    </border>
    <border>
      <left style="thick">
        <color theme="5" tint="-0.24994659260841701"/>
      </left>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theme="9" tint="-0.24994659260841701"/>
      </bottom>
      <diagonal/>
    </border>
    <border>
      <left/>
      <right style="thin">
        <color auto="1"/>
      </right>
      <top style="thin">
        <color auto="1"/>
      </top>
      <bottom style="thick">
        <color theme="9" tint="-0.2499465926084170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style="thin">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ck">
        <color auto="1"/>
      </top>
      <bottom/>
      <diagonal/>
    </border>
    <border>
      <left style="thick">
        <color theme="9" tint="-0.24994659260841701"/>
      </left>
      <right/>
      <top/>
      <bottom/>
      <diagonal/>
    </border>
    <border>
      <left/>
      <right style="thick">
        <color theme="9" tint="-0.24994659260841701"/>
      </right>
      <top style="thin">
        <color auto="1"/>
      </top>
      <bottom style="thick">
        <color theme="9" tint="-0.24994659260841701"/>
      </bottom>
      <diagonal/>
    </border>
    <border>
      <left/>
      <right/>
      <top style="thick">
        <color theme="9" tint="-0.24994659260841701"/>
      </top>
      <bottom/>
      <diagonal/>
    </border>
    <border>
      <left style="thick">
        <color theme="9" tint="-0.2499465926084170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ck">
        <color theme="9" tint="-0.24994659260841701"/>
      </bottom>
      <diagonal/>
    </border>
    <border>
      <left style="thick">
        <color theme="5" tint="-0.499984740745262"/>
      </left>
      <right/>
      <top style="thick">
        <color theme="5" tint="-0.499984740745262"/>
      </top>
      <bottom/>
      <diagonal/>
    </border>
    <border>
      <left/>
      <right/>
      <top style="thick">
        <color theme="5" tint="-0.499984740745262"/>
      </top>
      <bottom/>
      <diagonal/>
    </border>
    <border>
      <left/>
      <right style="thick">
        <color theme="5" tint="-0.499984740745262"/>
      </right>
      <top style="thick">
        <color theme="5" tint="-0.499984740745262"/>
      </top>
      <bottom/>
      <diagonal/>
    </border>
    <border>
      <left style="thick">
        <color theme="5" tint="-0.499984740745262"/>
      </left>
      <right/>
      <top/>
      <bottom/>
      <diagonal/>
    </border>
    <border>
      <left/>
      <right style="thick">
        <color theme="5" tint="-0.499984740745262"/>
      </right>
      <top/>
      <bottom/>
      <diagonal/>
    </border>
    <border>
      <left style="thick">
        <color theme="5" tint="-0.499984740745262"/>
      </left>
      <right/>
      <top/>
      <bottom style="thick">
        <color theme="5" tint="-0.499984740745262"/>
      </bottom>
      <diagonal/>
    </border>
    <border>
      <left/>
      <right/>
      <top/>
      <bottom style="thick">
        <color theme="5" tint="-0.499984740745262"/>
      </bottom>
      <diagonal/>
    </border>
    <border>
      <left/>
      <right style="thick">
        <color theme="5" tint="-0.499984740745262"/>
      </right>
      <top/>
      <bottom style="thick">
        <color theme="5" tint="-0.499984740745262"/>
      </bottom>
      <diagonal/>
    </border>
  </borders>
  <cellStyleXfs count="1">
    <xf numFmtId="0" fontId="0" fillId="0" borderId="0"/>
  </cellStyleXfs>
  <cellXfs count="167">
    <xf numFmtId="0" fontId="0" fillId="0" borderId="0" xfId="0"/>
    <xf numFmtId="0" fontId="0" fillId="0" borderId="0" xfId="0" applyAlignment="1"/>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4" xfId="0" applyBorder="1"/>
    <xf numFmtId="0" fontId="0" fillId="3" borderId="5" xfId="0" applyFill="1" applyBorder="1"/>
    <xf numFmtId="0" fontId="0" fillId="0" borderId="7" xfId="0" applyBorder="1"/>
    <xf numFmtId="0" fontId="0" fillId="3" borderId="8" xfId="0" applyFill="1" applyBorder="1"/>
    <xf numFmtId="0" fontId="0" fillId="0" borderId="26" xfId="0" applyBorder="1"/>
    <xf numFmtId="0" fontId="0" fillId="0" borderId="27" xfId="0" applyBorder="1"/>
    <xf numFmtId="0" fontId="0" fillId="0" borderId="10" xfId="0" applyBorder="1" applyAlignment="1"/>
    <xf numFmtId="0" fontId="0" fillId="4" borderId="5" xfId="0" applyFill="1" applyBorder="1"/>
    <xf numFmtId="0" fontId="0" fillId="4" borderId="8" xfId="0" applyFill="1" applyBorder="1"/>
    <xf numFmtId="0" fontId="0" fillId="0" borderId="0" xfId="0" applyAlignment="1">
      <alignment horizontal="center"/>
    </xf>
    <xf numFmtId="0" fontId="0" fillId="6" borderId="4" xfId="0" applyFill="1" applyBorder="1"/>
    <xf numFmtId="0" fontId="0" fillId="6" borderId="6" xfId="0" applyFill="1" applyBorder="1"/>
    <xf numFmtId="0" fontId="0" fillId="6" borderId="9" xfId="0" applyFill="1" applyBorder="1"/>
    <xf numFmtId="0" fontId="0" fillId="0" borderId="25" xfId="0" applyFill="1" applyBorder="1" applyAlignment="1">
      <alignment wrapText="1"/>
    </xf>
    <xf numFmtId="0" fontId="0" fillId="0" borderId="27" xfId="0" applyFill="1" applyBorder="1" applyAlignment="1">
      <alignment wrapText="1"/>
    </xf>
    <xf numFmtId="0" fontId="0" fillId="0" borderId="0" xfId="0" applyAlignment="1">
      <alignment vertical="center"/>
    </xf>
    <xf numFmtId="0" fontId="0" fillId="0" borderId="34" xfId="0" applyBorder="1"/>
    <xf numFmtId="0" fontId="0" fillId="0" borderId="38"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9" borderId="5" xfId="0" applyFill="1" applyBorder="1"/>
    <xf numFmtId="0" fontId="0" fillId="9" borderId="8" xfId="0" applyFill="1" applyBorder="1"/>
    <xf numFmtId="0" fontId="1" fillId="0" borderId="4" xfId="0" applyFont="1" applyBorder="1"/>
    <xf numFmtId="0" fontId="0" fillId="0" borderId="11" xfId="0" applyFill="1" applyBorder="1"/>
    <xf numFmtId="0" fontId="0" fillId="0" borderId="2" xfId="0" applyFill="1" applyBorder="1" applyAlignment="1">
      <alignment wrapText="1"/>
    </xf>
    <xf numFmtId="0" fontId="0" fillId="0" borderId="5" xfId="0" applyFill="1" applyBorder="1"/>
    <xf numFmtId="0" fontId="0" fillId="0" borderId="8" xfId="0" applyFill="1" applyBorder="1"/>
    <xf numFmtId="0" fontId="0" fillId="0" borderId="53" xfId="0" applyFill="1" applyBorder="1" applyAlignment="1"/>
    <xf numFmtId="0" fontId="0" fillId="0" borderId="0" xfId="0" applyFill="1" applyBorder="1" applyAlignment="1"/>
    <xf numFmtId="0" fontId="0" fillId="0" borderId="53" xfId="0" applyFill="1" applyBorder="1" applyAlignment="1">
      <alignment wrapText="1"/>
    </xf>
    <xf numFmtId="0" fontId="0" fillId="0" borderId="0" xfId="0" applyFill="1" applyBorder="1" applyAlignment="1">
      <alignment wrapText="1"/>
    </xf>
    <xf numFmtId="0" fontId="0" fillId="0" borderId="53" xfId="0" applyFill="1" applyBorder="1"/>
    <xf numFmtId="0" fontId="0" fillId="0" borderId="0" xfId="0" applyFill="1" applyBorder="1"/>
    <xf numFmtId="0" fontId="0" fillId="6" borderId="7" xfId="0" applyFill="1" applyBorder="1"/>
    <xf numFmtId="0" fontId="0" fillId="0" borderId="0" xfId="0" applyFill="1" applyBorder="1" applyAlignment="1">
      <alignment horizontal="center" vertical="center" wrapText="1"/>
    </xf>
    <xf numFmtId="0" fontId="0" fillId="0" borderId="55" xfId="0" applyFill="1" applyBorder="1" applyAlignment="1"/>
    <xf numFmtId="0" fontId="0" fillId="0" borderId="55" xfId="0" applyFill="1" applyBorder="1" applyAlignment="1">
      <alignment horizontal="center"/>
    </xf>
    <xf numFmtId="0" fontId="0" fillId="0" borderId="55" xfId="0" applyBorder="1" applyAlignment="1">
      <alignment horizontal="center"/>
    </xf>
    <xf numFmtId="0" fontId="0" fillId="0" borderId="55" xfId="0" applyBorder="1" applyAlignment="1"/>
    <xf numFmtId="0" fontId="0" fillId="0" borderId="55" xfId="0" applyFill="1" applyBorder="1" applyAlignment="1">
      <alignment vertical="center" wrapText="1"/>
    </xf>
    <xf numFmtId="0" fontId="0" fillId="5" borderId="22" xfId="0" applyFill="1" applyBorder="1" applyAlignment="1">
      <alignment horizontal="center" vertical="center" wrapText="1"/>
    </xf>
    <xf numFmtId="0" fontId="0" fillId="5" borderId="23" xfId="0" applyFill="1" applyBorder="1" applyAlignment="1">
      <alignment horizontal="center" vertical="center" wrapText="1"/>
    </xf>
    <xf numFmtId="0" fontId="0" fillId="7" borderId="43" xfId="0" applyFill="1" applyBorder="1" applyAlignment="1">
      <alignment horizontal="center"/>
    </xf>
    <xf numFmtId="0" fontId="0" fillId="7" borderId="58" xfId="0" applyFill="1" applyBorder="1" applyAlignment="1">
      <alignment horizontal="center"/>
    </xf>
    <xf numFmtId="0" fontId="0" fillId="7" borderId="54"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7" borderId="13" xfId="0" applyFill="1" applyBorder="1" applyAlignment="1">
      <alignment horizontal="center"/>
    </xf>
    <xf numFmtId="0" fontId="0" fillId="7" borderId="14" xfId="0" applyFill="1" applyBorder="1" applyAlignment="1">
      <alignment horizontal="center"/>
    </xf>
    <xf numFmtId="0" fontId="0" fillId="7" borderId="15" xfId="0" applyFill="1" applyBorder="1" applyAlignment="1">
      <alignment horizontal="center"/>
    </xf>
    <xf numFmtId="0" fontId="0" fillId="7" borderId="16" xfId="0" applyFill="1" applyBorder="1" applyAlignment="1">
      <alignment horizontal="center"/>
    </xf>
    <xf numFmtId="0" fontId="0" fillId="7" borderId="17" xfId="0" applyFill="1" applyBorder="1" applyAlignment="1">
      <alignment horizontal="center"/>
    </xf>
    <xf numFmtId="0" fontId="0" fillId="7" borderId="18" xfId="0" applyFill="1" applyBorder="1" applyAlignment="1">
      <alignment horizont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4" fontId="0" fillId="7" borderId="2" xfId="0" applyNumberFormat="1" applyFill="1" applyBorder="1" applyAlignment="1">
      <alignment horizontal="center" vertical="center" wrapText="1"/>
    </xf>
    <xf numFmtId="0" fontId="0" fillId="7" borderId="3" xfId="0" applyFill="1" applyBorder="1" applyAlignment="1">
      <alignment horizontal="center" vertical="center" wrapText="1"/>
    </xf>
    <xf numFmtId="14" fontId="0" fillId="10" borderId="5" xfId="0" applyNumberFormat="1" applyFill="1" applyBorder="1" applyAlignment="1">
      <alignment horizontal="center" vertical="center" wrapText="1"/>
    </xf>
    <xf numFmtId="0" fontId="0" fillId="10" borderId="6" xfId="0"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0" fillId="5" borderId="24" xfId="0" applyFill="1" applyBorder="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48" xfId="0" applyBorder="1" applyAlignment="1">
      <alignment horizontal="left" vertical="center" wrapText="1"/>
    </xf>
    <xf numFmtId="0" fontId="1" fillId="0" borderId="49" xfId="0" applyFont="1"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0" fontId="0" fillId="0" borderId="40" xfId="0" applyBorder="1" applyAlignment="1">
      <alignment horizontal="right" wrapText="1"/>
    </xf>
    <xf numFmtId="0" fontId="0" fillId="0" borderId="5" xfId="0" applyBorder="1" applyAlignment="1">
      <alignment horizontal="right" wrapText="1"/>
    </xf>
    <xf numFmtId="0" fontId="1" fillId="0" borderId="38" xfId="0" applyFont="1" applyBorder="1" applyAlignment="1">
      <alignment horizontal="center"/>
    </xf>
    <xf numFmtId="0" fontId="1" fillId="0" borderId="39" xfId="0" applyFont="1" applyBorder="1" applyAlignment="1">
      <alignment horizontal="center"/>
    </xf>
    <xf numFmtId="0" fontId="0" fillId="0" borderId="40"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16" xfId="0" applyBorder="1" applyAlignment="1">
      <alignment horizontal="left" wrapText="1"/>
    </xf>
    <xf numFmtId="0" fontId="0" fillId="0" borderId="17" xfId="0" applyBorder="1" applyAlignment="1">
      <alignment horizontal="left" wrapText="1"/>
    </xf>
    <xf numFmtId="0" fontId="0" fillId="0" borderId="48" xfId="0" applyBorder="1" applyAlignment="1">
      <alignment horizontal="left" wrapText="1"/>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0" fillId="0" borderId="52" xfId="0" applyBorder="1" applyAlignment="1">
      <alignment horizontal="center" wrapText="1"/>
    </xf>
    <xf numFmtId="0" fontId="0" fillId="8" borderId="8" xfId="0" applyFill="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1" fillId="0" borderId="16" xfId="0" applyFont="1" applyBorder="1" applyAlignment="1">
      <alignment horizontal="left"/>
    </xf>
    <xf numFmtId="0" fontId="1" fillId="0" borderId="17" xfId="0" applyFont="1" applyBorder="1" applyAlignment="1">
      <alignment horizontal="left"/>
    </xf>
    <xf numFmtId="0" fontId="1" fillId="0" borderId="48" xfId="0" applyFont="1" applyBorder="1" applyAlignment="1">
      <alignment horizontal="left"/>
    </xf>
    <xf numFmtId="0" fontId="0" fillId="0" borderId="43" xfId="0" applyBorder="1" applyAlignment="1">
      <alignment horizontal="center"/>
    </xf>
    <xf numFmtId="0" fontId="0" fillId="0" borderId="44" xfId="0" applyBorder="1" applyAlignment="1">
      <alignment horizontal="center"/>
    </xf>
    <xf numFmtId="0" fontId="0" fillId="8" borderId="2" xfId="0" applyFill="1" applyBorder="1" applyAlignment="1">
      <alignment horizontal="center"/>
    </xf>
    <xf numFmtId="0" fontId="0" fillId="8" borderId="5" xfId="0" applyFill="1"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 fillId="2" borderId="31" xfId="0" applyFont="1" applyFill="1" applyBorder="1" applyAlignment="1">
      <alignment horizontal="center"/>
    </xf>
    <xf numFmtId="0" fontId="1" fillId="2" borderId="32" xfId="0" applyFont="1" applyFill="1" applyBorder="1" applyAlignment="1">
      <alignment horizontal="center"/>
    </xf>
    <xf numFmtId="0" fontId="1" fillId="2" borderId="33" xfId="0" applyFont="1" applyFill="1" applyBorder="1" applyAlignment="1">
      <alignment horizontal="center"/>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48" xfId="0" applyFont="1" applyBorder="1" applyAlignment="1">
      <alignment horizontal="left" wrapText="1"/>
    </xf>
    <xf numFmtId="0" fontId="0" fillId="0" borderId="19" xfId="0" applyFill="1" applyBorder="1" applyAlignment="1">
      <alignment horizontal="center"/>
    </xf>
    <xf numFmtId="0" fontId="0" fillId="0" borderId="21" xfId="0" applyFill="1" applyBorder="1" applyAlignment="1">
      <alignment horizontal="center"/>
    </xf>
    <xf numFmtId="0" fontId="0" fillId="0" borderId="49" xfId="0" applyBorder="1" applyAlignment="1">
      <alignment horizontal="left"/>
    </xf>
    <xf numFmtId="0" fontId="0" fillId="0" borderId="50" xfId="0" applyBorder="1" applyAlignment="1">
      <alignment horizontal="left"/>
    </xf>
    <xf numFmtId="0" fontId="0" fillId="0" borderId="51"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48" xfId="0" applyBorder="1" applyAlignment="1">
      <alignment horizontal="left"/>
    </xf>
    <xf numFmtId="14" fontId="0" fillId="8" borderId="5" xfId="0" applyNumberFormat="1" applyFill="1" applyBorder="1" applyAlignment="1">
      <alignment horizontal="center"/>
    </xf>
    <xf numFmtId="0" fontId="0" fillId="8" borderId="6"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xf>
    <xf numFmtId="0" fontId="2" fillId="0" borderId="0" xfId="0" applyFont="1" applyAlignment="1">
      <alignment horizontal="center" vertical="center"/>
    </xf>
    <xf numFmtId="0" fontId="0" fillId="8" borderId="3" xfId="0" applyFill="1" applyBorder="1" applyAlignment="1">
      <alignment horizontal="center"/>
    </xf>
    <xf numFmtId="0" fontId="0" fillId="0" borderId="28" xfId="0" applyBorder="1" applyAlignment="1">
      <alignment horizontal="center"/>
    </xf>
    <xf numFmtId="0" fontId="0" fillId="0" borderId="17" xfId="0" applyBorder="1" applyAlignment="1">
      <alignment horizontal="center"/>
    </xf>
    <xf numFmtId="0" fontId="0" fillId="0" borderId="29" xfId="0" applyBorder="1" applyAlignment="1">
      <alignment horizontal="center"/>
    </xf>
    <xf numFmtId="0" fontId="0" fillId="8" borderId="9"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8" borderId="13" xfId="0" applyFill="1" applyBorder="1" applyAlignment="1">
      <alignment horizontal="center"/>
    </xf>
    <xf numFmtId="0" fontId="0" fillId="8" borderId="30" xfId="0" applyFill="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5" fillId="0" borderId="0" xfId="0" applyFont="1" applyFill="1" applyBorder="1" applyAlignment="1">
      <alignment horizontal="center" vertical="center" wrapText="1"/>
    </xf>
    <xf numFmtId="0" fontId="0" fillId="0" borderId="45" xfId="0" applyBorder="1" applyAlignment="1">
      <alignment horizontal="left" wrapText="1"/>
    </xf>
    <xf numFmtId="0" fontId="0" fillId="0" borderId="46" xfId="0" applyBorder="1" applyAlignment="1">
      <alignment horizontal="left" wrapText="1"/>
    </xf>
    <xf numFmtId="0" fontId="0" fillId="0" borderId="47" xfId="0" applyBorder="1" applyAlignment="1">
      <alignment horizontal="left"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2" xfId="0" applyBorder="1" applyAlignment="1">
      <alignment horizontal="left" vertical="center" wrapText="1"/>
    </xf>
    <xf numFmtId="0" fontId="0" fillId="0" borderId="40" xfId="0" applyBorder="1" applyAlignment="1">
      <alignment horizontal="center" vertical="center"/>
    </xf>
    <xf numFmtId="0" fontId="0" fillId="0" borderId="5" xfId="0" applyBorder="1" applyAlignment="1">
      <alignment horizontal="center" vertical="center"/>
    </xf>
    <xf numFmtId="0" fontId="0" fillId="11" borderId="59" xfId="0" applyFill="1" applyBorder="1" applyAlignment="1">
      <alignment horizontal="center" vertical="center" wrapText="1"/>
    </xf>
    <xf numFmtId="0" fontId="0" fillId="11" borderId="60" xfId="0" applyFill="1" applyBorder="1" applyAlignment="1">
      <alignment horizontal="center" vertical="center" wrapText="1"/>
    </xf>
    <xf numFmtId="0" fontId="0" fillId="11" borderId="61" xfId="0" applyFill="1" applyBorder="1" applyAlignment="1">
      <alignment horizontal="center" vertical="center" wrapText="1"/>
    </xf>
    <xf numFmtId="0" fontId="0" fillId="11" borderId="62"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63" xfId="0" applyFill="1" applyBorder="1" applyAlignment="1">
      <alignment horizontal="center" vertical="center" wrapText="1"/>
    </xf>
    <xf numFmtId="0" fontId="0" fillId="11" borderId="64" xfId="0" applyFill="1" applyBorder="1" applyAlignment="1">
      <alignment horizontal="center" vertical="center" wrapText="1"/>
    </xf>
    <xf numFmtId="0" fontId="0" fillId="11" borderId="65" xfId="0" applyFill="1" applyBorder="1" applyAlignment="1">
      <alignment horizontal="center" vertical="center" wrapText="1"/>
    </xf>
    <xf numFmtId="0" fontId="0" fillId="11" borderId="66" xfId="0" applyFill="1" applyBorder="1" applyAlignment="1">
      <alignment horizontal="center" vertical="center" wrapText="1"/>
    </xf>
  </cellXfs>
  <cellStyles count="1">
    <cellStyle name="Normal" xfId="0" builtinId="0"/>
  </cellStyles>
  <dxfs count="4">
    <dxf>
      <fill>
        <patternFill>
          <bgColor rgb="FFFF0000"/>
        </patternFill>
      </fill>
    </dxf>
    <dxf>
      <fill>
        <patternFill>
          <bgColor theme="1"/>
        </patternFill>
      </fill>
    </dxf>
    <dxf>
      <font>
        <b/>
        <i val="0"/>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font>
      <fill>
        <patternFill>
          <bgColor rgb="FFFF0000"/>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tabSelected="1" zoomScaleNormal="100" workbookViewId="0">
      <selection activeCell="N8" sqref="N8:O8"/>
    </sheetView>
  </sheetViews>
  <sheetFormatPr defaultRowHeight="15" x14ac:dyDescent="0.25"/>
  <cols>
    <col min="1" max="1" width="21" customWidth="1"/>
    <col min="2" max="2" width="9.5703125" customWidth="1"/>
    <col min="3" max="3" width="10" customWidth="1"/>
    <col min="4" max="4" width="10.28515625" customWidth="1"/>
    <col min="7" max="7" width="8.42578125" customWidth="1"/>
    <col min="8" max="8" width="8.7109375" bestFit="1" customWidth="1"/>
    <col min="12" max="12" width="6.140625" customWidth="1"/>
  </cols>
  <sheetData>
    <row r="1" spans="1:18" ht="61.5" customHeight="1" thickBot="1" x14ac:dyDescent="0.3">
      <c r="A1" s="136" t="s">
        <v>21</v>
      </c>
      <c r="B1" s="136"/>
      <c r="C1" s="136"/>
      <c r="D1" s="136"/>
      <c r="E1" s="136"/>
      <c r="F1" s="136"/>
      <c r="G1" s="136"/>
      <c r="H1" s="136"/>
      <c r="I1" s="136"/>
      <c r="J1" s="136"/>
      <c r="K1" s="136"/>
      <c r="L1" s="136"/>
      <c r="M1" s="136"/>
      <c r="N1" s="136"/>
      <c r="O1" s="136"/>
      <c r="P1" s="136"/>
      <c r="Q1" s="136"/>
      <c r="R1" s="136"/>
    </row>
    <row r="2" spans="1:18" ht="16.5" thickTop="1" thickBot="1" x14ac:dyDescent="0.3">
      <c r="A2" s="45" t="s">
        <v>15</v>
      </c>
      <c r="B2" s="110" t="s">
        <v>0</v>
      </c>
      <c r="C2" s="111"/>
      <c r="D2" s="111"/>
      <c r="E2" s="106"/>
      <c r="F2" s="106"/>
      <c r="G2" s="106"/>
      <c r="H2" s="111" t="s">
        <v>3</v>
      </c>
      <c r="I2" s="111"/>
      <c r="J2" s="111"/>
      <c r="K2" s="106"/>
      <c r="L2" s="106"/>
      <c r="M2" s="137"/>
    </row>
    <row r="3" spans="1:18" ht="16.5" thickTop="1" thickBot="1" x14ac:dyDescent="0.3">
      <c r="A3" s="46"/>
      <c r="B3" s="138" t="s">
        <v>7</v>
      </c>
      <c r="C3" s="139"/>
      <c r="D3" s="140"/>
      <c r="E3" s="107"/>
      <c r="F3" s="107"/>
      <c r="G3" s="107"/>
      <c r="H3" s="135" t="s">
        <v>4</v>
      </c>
      <c r="I3" s="135"/>
      <c r="J3" s="135"/>
      <c r="K3" s="126"/>
      <c r="L3" s="107"/>
      <c r="M3" s="127"/>
      <c r="O3" s="112" t="s">
        <v>46</v>
      </c>
      <c r="P3" s="113"/>
      <c r="Q3" s="113"/>
      <c r="R3" s="114"/>
    </row>
    <row r="4" spans="1:18" ht="16.5" thickTop="1" thickBot="1" x14ac:dyDescent="0.3">
      <c r="A4" s="74"/>
      <c r="B4" s="130" t="s">
        <v>5</v>
      </c>
      <c r="C4" s="131"/>
      <c r="D4" s="131"/>
      <c r="E4" s="98"/>
      <c r="F4" s="98"/>
      <c r="G4" s="98"/>
      <c r="H4" s="131" t="s">
        <v>73</v>
      </c>
      <c r="I4" s="131"/>
      <c r="J4" s="131"/>
      <c r="K4" s="98"/>
      <c r="L4" s="98"/>
      <c r="M4" s="141"/>
    </row>
    <row r="5" spans="1:18" ht="15.75" thickTop="1" x14ac:dyDescent="0.25"/>
    <row r="6" spans="1:18" ht="15.75" thickBot="1" x14ac:dyDescent="0.3"/>
    <row r="7" spans="1:18" ht="16.5" customHeight="1" thickTop="1" thickBot="1" x14ac:dyDescent="0.3">
      <c r="A7" s="45" t="s">
        <v>14</v>
      </c>
      <c r="B7" s="50" t="s">
        <v>6</v>
      </c>
      <c r="C7" s="51"/>
      <c r="D7" s="51"/>
      <c r="E7" s="51"/>
      <c r="F7" s="51"/>
      <c r="G7" s="51"/>
      <c r="H7" s="51"/>
      <c r="I7" s="51"/>
      <c r="J7" s="52"/>
      <c r="K7" s="59" t="s">
        <v>62</v>
      </c>
      <c r="L7" s="60"/>
      <c r="M7" s="60"/>
      <c r="N7" s="60"/>
      <c r="O7" s="61"/>
    </row>
    <row r="8" spans="1:18" ht="15.75" thickTop="1" x14ac:dyDescent="0.25">
      <c r="A8" s="46"/>
      <c r="B8" s="110" t="s">
        <v>1</v>
      </c>
      <c r="C8" s="111"/>
      <c r="D8" s="111"/>
      <c r="E8" s="111"/>
      <c r="F8" s="53"/>
      <c r="G8" s="54"/>
      <c r="H8" s="54"/>
      <c r="I8" s="54"/>
      <c r="J8" s="55"/>
      <c r="K8" s="62" t="s">
        <v>63</v>
      </c>
      <c r="L8" s="63"/>
      <c r="M8" s="63"/>
      <c r="N8" s="68"/>
      <c r="O8" s="69"/>
    </row>
    <row r="9" spans="1:18" x14ac:dyDescent="0.25">
      <c r="A9" s="46"/>
      <c r="B9" s="142" t="s">
        <v>2</v>
      </c>
      <c r="C9" s="135"/>
      <c r="D9" s="135"/>
      <c r="E9" s="135"/>
      <c r="F9" s="56"/>
      <c r="G9" s="57"/>
      <c r="H9" s="57"/>
      <c r="I9" s="57"/>
      <c r="J9" s="58"/>
      <c r="K9" s="64" t="s">
        <v>64</v>
      </c>
      <c r="L9" s="65"/>
      <c r="M9" s="65"/>
      <c r="N9" s="70">
        <f>DATE(YEAR(N8)+1,MONTH(N8),DAY(N8))</f>
        <v>366</v>
      </c>
      <c r="O9" s="71"/>
    </row>
    <row r="10" spans="1:18" ht="15.75" customHeight="1" thickBot="1" x14ac:dyDescent="0.3">
      <c r="A10" s="46"/>
      <c r="B10" s="108" t="s">
        <v>68</v>
      </c>
      <c r="C10" s="109"/>
      <c r="D10" s="109"/>
      <c r="E10" s="109"/>
      <c r="F10" s="47"/>
      <c r="G10" s="48"/>
      <c r="H10" s="48"/>
      <c r="I10" s="48"/>
      <c r="J10" s="49"/>
      <c r="K10" s="66" t="s">
        <v>65</v>
      </c>
      <c r="L10" s="67"/>
      <c r="M10" s="67"/>
      <c r="N10" s="72" t="str">
        <f>IF((K3&lt;N9)*AND(K3&gt;N8),"current","OUT OF DATE")</f>
        <v>OUT OF DATE</v>
      </c>
      <c r="O10" s="73"/>
    </row>
    <row r="11" spans="1:18" ht="15.75" thickTop="1" x14ac:dyDescent="0.25">
      <c r="A11" s="44"/>
      <c r="B11" s="43"/>
      <c r="C11" s="43"/>
      <c r="D11" s="43"/>
      <c r="E11" s="43"/>
      <c r="F11" s="40"/>
      <c r="G11" s="40"/>
      <c r="H11" s="42"/>
      <c r="I11" s="41"/>
      <c r="J11" s="41"/>
      <c r="K11" s="33"/>
      <c r="L11" s="39"/>
      <c r="M11" s="39"/>
      <c r="N11" s="39"/>
      <c r="O11" s="39"/>
      <c r="P11" s="39"/>
    </row>
    <row r="12" spans="1:18" ht="15.75" thickBot="1" x14ac:dyDescent="0.3"/>
    <row r="13" spans="1:18" ht="25.5" customHeight="1" thickTop="1" thickBot="1" x14ac:dyDescent="0.3">
      <c r="A13" s="45" t="s">
        <v>13</v>
      </c>
      <c r="B13" s="132" t="s">
        <v>12</v>
      </c>
      <c r="C13" s="133"/>
      <c r="D13" s="133"/>
      <c r="E13" s="133"/>
      <c r="F13" s="133"/>
      <c r="G13" s="133"/>
      <c r="H13" s="133"/>
      <c r="I13" s="133"/>
      <c r="J13" s="133"/>
      <c r="K13" s="133"/>
      <c r="L13" s="133"/>
      <c r="M13" s="133"/>
      <c r="N13" s="134"/>
    </row>
    <row r="14" spans="1:18" ht="15.75" thickTop="1" x14ac:dyDescent="0.25">
      <c r="A14" s="46"/>
      <c r="B14" s="99" t="s">
        <v>22</v>
      </c>
      <c r="C14" s="100"/>
      <c r="D14" s="100"/>
      <c r="E14" s="144">
        <v>5</v>
      </c>
      <c r="F14" s="145"/>
      <c r="G14" s="9"/>
      <c r="H14" s="9"/>
      <c r="I14" s="9"/>
      <c r="J14" s="9"/>
      <c r="K14" s="9"/>
      <c r="L14" s="9"/>
      <c r="M14" s="9"/>
      <c r="N14" s="10"/>
    </row>
    <row r="15" spans="1:18" ht="15.75" thickBot="1" x14ac:dyDescent="0.3">
      <c r="A15" s="74"/>
      <c r="B15" s="130" t="s">
        <v>69</v>
      </c>
      <c r="C15" s="131"/>
      <c r="D15" s="131"/>
      <c r="E15" s="98">
        <f>C20</f>
        <v>0</v>
      </c>
      <c r="F15" s="98"/>
      <c r="G15" s="131" t="s">
        <v>70</v>
      </c>
      <c r="H15" s="131"/>
      <c r="I15" s="128" t="e">
        <f>(3+(4.65*(SQRT(E15/$E$14))))/(F10*$E$14)</f>
        <v>#DIV/0!</v>
      </c>
      <c r="J15" s="128"/>
      <c r="K15" s="104" t="s">
        <v>71</v>
      </c>
      <c r="L15" s="105"/>
      <c r="M15" s="128" t="e">
        <f>I15/2.22</f>
        <v>#DIV/0!</v>
      </c>
      <c r="N15" s="129"/>
    </row>
    <row r="16" spans="1:18" ht="15.75" thickTop="1" x14ac:dyDescent="0.25"/>
    <row r="17" spans="1:16" ht="15.75" thickBot="1" x14ac:dyDescent="0.3"/>
    <row r="18" spans="1:16" ht="16.5" thickTop="1" thickBot="1" x14ac:dyDescent="0.3">
      <c r="A18" s="45" t="s">
        <v>26</v>
      </c>
      <c r="B18" s="11"/>
      <c r="C18" s="146" t="s">
        <v>72</v>
      </c>
      <c r="D18" s="147"/>
      <c r="E18" s="147"/>
      <c r="F18" s="148"/>
      <c r="G18" s="28"/>
      <c r="H18" s="118" t="s">
        <v>23</v>
      </c>
      <c r="I18" s="119"/>
      <c r="J18" s="32"/>
      <c r="K18" s="149" t="s">
        <v>66</v>
      </c>
      <c r="L18" s="149"/>
      <c r="M18" s="149"/>
      <c r="N18" s="149"/>
      <c r="O18" s="149"/>
      <c r="P18" s="33"/>
    </row>
    <row r="19" spans="1:16" s="2" customFormat="1" ht="30.75" thickTop="1" x14ac:dyDescent="0.25">
      <c r="A19" s="46"/>
      <c r="B19" s="3" t="s">
        <v>8</v>
      </c>
      <c r="C19" s="4" t="s">
        <v>9</v>
      </c>
      <c r="D19" s="4" t="s">
        <v>10</v>
      </c>
      <c r="E19" s="4" t="s">
        <v>11</v>
      </c>
      <c r="F19" s="4" t="s">
        <v>55</v>
      </c>
      <c r="G19" s="29"/>
      <c r="H19" s="18" t="s">
        <v>24</v>
      </c>
      <c r="I19" s="19" t="s">
        <v>25</v>
      </c>
      <c r="J19" s="34"/>
      <c r="K19" s="149"/>
      <c r="L19" s="149"/>
      <c r="M19" s="149"/>
      <c r="N19" s="149"/>
      <c r="O19" s="149"/>
      <c r="P19" s="35"/>
    </row>
    <row r="20" spans="1:16" x14ac:dyDescent="0.25">
      <c r="A20" s="46"/>
      <c r="B20" s="27" t="s">
        <v>61</v>
      </c>
      <c r="C20" s="6"/>
      <c r="D20" s="12">
        <f t="shared" ref="D20:D34" si="0">C20-$C$20</f>
        <v>0</v>
      </c>
      <c r="E20" s="12" t="e">
        <f>(D20/$F$10)/2.22</f>
        <v>#DIV/0!</v>
      </c>
      <c r="F20" s="25" t="e">
        <f>IF(E20&gt;=$M$15,"YES","no")</f>
        <v>#DIV/0!</v>
      </c>
      <c r="G20" s="30"/>
      <c r="H20" s="15" t="e">
        <f>E20</f>
        <v>#DIV/0!</v>
      </c>
      <c r="I20" s="16" t="e">
        <f>IF(H20&gt;=100,"YES","no")</f>
        <v>#DIV/0!</v>
      </c>
      <c r="J20" s="36"/>
      <c r="K20" s="149"/>
      <c r="L20" s="149"/>
      <c r="M20" s="149"/>
      <c r="N20" s="149"/>
      <c r="O20" s="149"/>
      <c r="P20" s="37"/>
    </row>
    <row r="21" spans="1:16" x14ac:dyDescent="0.25">
      <c r="A21" s="46"/>
      <c r="B21" s="5">
        <v>2</v>
      </c>
      <c r="C21" s="6"/>
      <c r="D21" s="12">
        <f t="shared" si="0"/>
        <v>0</v>
      </c>
      <c r="E21" s="12" t="e">
        <f t="shared" ref="E21:E34" si="1">(D21/$F$10)/2.22</f>
        <v>#DIV/0!</v>
      </c>
      <c r="F21" s="25" t="e">
        <f t="shared" ref="F21:F34" si="2">IF(E21&gt;=$M$15,"YES","no")</f>
        <v>#DIV/0!</v>
      </c>
      <c r="G21" s="30"/>
      <c r="H21" s="15" t="e">
        <f t="shared" ref="H21:H34" si="3">E21</f>
        <v>#DIV/0!</v>
      </c>
      <c r="I21" s="16" t="e">
        <f t="shared" ref="I21:I34" si="4">IF(H21&gt;=100,"YES","no")</f>
        <v>#DIV/0!</v>
      </c>
      <c r="J21" s="36"/>
      <c r="K21" s="149"/>
      <c r="L21" s="149"/>
      <c r="M21" s="149"/>
      <c r="N21" s="149"/>
      <c r="O21" s="149"/>
      <c r="P21" s="37"/>
    </row>
    <row r="22" spans="1:16" x14ac:dyDescent="0.25">
      <c r="A22" s="46"/>
      <c r="B22" s="5">
        <v>3</v>
      </c>
      <c r="C22" s="6"/>
      <c r="D22" s="12">
        <f t="shared" si="0"/>
        <v>0</v>
      </c>
      <c r="E22" s="12" t="e">
        <f t="shared" si="1"/>
        <v>#DIV/0!</v>
      </c>
      <c r="F22" s="25" t="e">
        <f t="shared" si="2"/>
        <v>#DIV/0!</v>
      </c>
      <c r="G22" s="30"/>
      <c r="H22" s="15" t="e">
        <f t="shared" si="3"/>
        <v>#DIV/0!</v>
      </c>
      <c r="I22" s="16" t="e">
        <f t="shared" si="4"/>
        <v>#DIV/0!</v>
      </c>
      <c r="J22" s="36"/>
      <c r="K22" s="149"/>
      <c r="L22" s="149"/>
      <c r="M22" s="149"/>
      <c r="N22" s="149"/>
      <c r="O22" s="149"/>
      <c r="P22" s="37"/>
    </row>
    <row r="23" spans="1:16" x14ac:dyDescent="0.25">
      <c r="A23" s="46"/>
      <c r="B23" s="5">
        <v>4</v>
      </c>
      <c r="C23" s="6"/>
      <c r="D23" s="12">
        <f t="shared" si="0"/>
        <v>0</v>
      </c>
      <c r="E23" s="12" t="e">
        <f t="shared" si="1"/>
        <v>#DIV/0!</v>
      </c>
      <c r="F23" s="25" t="e">
        <f t="shared" si="2"/>
        <v>#DIV/0!</v>
      </c>
      <c r="G23" s="30"/>
      <c r="H23" s="15" t="e">
        <f t="shared" si="3"/>
        <v>#DIV/0!</v>
      </c>
      <c r="I23" s="16" t="e">
        <f t="shared" si="4"/>
        <v>#DIV/0!</v>
      </c>
      <c r="J23" s="36"/>
      <c r="K23" s="37"/>
      <c r="L23" s="37"/>
      <c r="M23" s="37"/>
      <c r="N23" s="37"/>
      <c r="O23" s="37"/>
      <c r="P23" s="37"/>
    </row>
    <row r="24" spans="1:16" ht="15.75" thickBot="1" x14ac:dyDescent="0.3">
      <c r="A24" s="46"/>
      <c r="B24" s="5">
        <v>5</v>
      </c>
      <c r="C24" s="6"/>
      <c r="D24" s="12">
        <f t="shared" si="0"/>
        <v>0</v>
      </c>
      <c r="E24" s="12" t="e">
        <f t="shared" si="1"/>
        <v>#DIV/0!</v>
      </c>
      <c r="F24" s="25" t="e">
        <f t="shared" si="2"/>
        <v>#DIV/0!</v>
      </c>
      <c r="G24" s="30"/>
      <c r="H24" s="15" t="e">
        <f t="shared" si="3"/>
        <v>#DIV/0!</v>
      </c>
      <c r="I24" s="16" t="e">
        <f t="shared" si="4"/>
        <v>#DIV/0!</v>
      </c>
      <c r="J24" s="36"/>
      <c r="K24" s="37"/>
      <c r="L24" s="37"/>
      <c r="M24" s="37"/>
      <c r="N24" s="37"/>
      <c r="O24" s="37"/>
      <c r="P24" s="37"/>
    </row>
    <row r="25" spans="1:16" ht="15.75" thickTop="1" x14ac:dyDescent="0.25">
      <c r="A25" s="46"/>
      <c r="B25" s="5">
        <v>6</v>
      </c>
      <c r="C25" s="6"/>
      <c r="D25" s="12">
        <f t="shared" si="0"/>
        <v>0</v>
      </c>
      <c r="E25" s="12" t="e">
        <f t="shared" si="1"/>
        <v>#DIV/0!</v>
      </c>
      <c r="F25" s="25" t="e">
        <f t="shared" si="2"/>
        <v>#DIV/0!</v>
      </c>
      <c r="G25" s="30"/>
      <c r="H25" s="15" t="e">
        <f t="shared" si="3"/>
        <v>#DIV/0!</v>
      </c>
      <c r="I25" s="16" t="e">
        <f t="shared" si="4"/>
        <v>#DIV/0!</v>
      </c>
      <c r="J25" s="36"/>
      <c r="K25" s="158" t="s">
        <v>67</v>
      </c>
      <c r="L25" s="159"/>
      <c r="M25" s="159"/>
      <c r="N25" s="159"/>
      <c r="O25" s="160"/>
      <c r="P25" s="37"/>
    </row>
    <row r="26" spans="1:16" x14ac:dyDescent="0.25">
      <c r="A26" s="46"/>
      <c r="B26" s="5">
        <v>7</v>
      </c>
      <c r="C26" s="6"/>
      <c r="D26" s="12">
        <f t="shared" si="0"/>
        <v>0</v>
      </c>
      <c r="E26" s="12" t="e">
        <f t="shared" si="1"/>
        <v>#DIV/0!</v>
      </c>
      <c r="F26" s="25" t="e">
        <f t="shared" si="2"/>
        <v>#DIV/0!</v>
      </c>
      <c r="G26" s="30"/>
      <c r="H26" s="15" t="e">
        <f t="shared" si="3"/>
        <v>#DIV/0!</v>
      </c>
      <c r="I26" s="16" t="e">
        <f t="shared" si="4"/>
        <v>#DIV/0!</v>
      </c>
      <c r="J26" s="36"/>
      <c r="K26" s="161"/>
      <c r="L26" s="162"/>
      <c r="M26" s="162"/>
      <c r="N26" s="162"/>
      <c r="O26" s="163"/>
      <c r="P26" s="37"/>
    </row>
    <row r="27" spans="1:16" x14ac:dyDescent="0.25">
      <c r="A27" s="46"/>
      <c r="B27" s="5">
        <v>8</v>
      </c>
      <c r="C27" s="6"/>
      <c r="D27" s="12">
        <f t="shared" si="0"/>
        <v>0</v>
      </c>
      <c r="E27" s="12" t="e">
        <f t="shared" si="1"/>
        <v>#DIV/0!</v>
      </c>
      <c r="F27" s="25" t="e">
        <f t="shared" si="2"/>
        <v>#DIV/0!</v>
      </c>
      <c r="G27" s="30"/>
      <c r="H27" s="15" t="e">
        <f t="shared" si="3"/>
        <v>#DIV/0!</v>
      </c>
      <c r="I27" s="16" t="e">
        <f t="shared" si="4"/>
        <v>#DIV/0!</v>
      </c>
      <c r="J27" s="36"/>
      <c r="K27" s="161"/>
      <c r="L27" s="162"/>
      <c r="M27" s="162"/>
      <c r="N27" s="162"/>
      <c r="O27" s="163"/>
      <c r="P27" s="37"/>
    </row>
    <row r="28" spans="1:16" ht="15.75" thickBot="1" x14ac:dyDescent="0.3">
      <c r="A28" s="46"/>
      <c r="B28" s="5">
        <v>9</v>
      </c>
      <c r="C28" s="6"/>
      <c r="D28" s="12">
        <f t="shared" si="0"/>
        <v>0</v>
      </c>
      <c r="E28" s="12" t="e">
        <f t="shared" si="1"/>
        <v>#DIV/0!</v>
      </c>
      <c r="F28" s="25" t="e">
        <f t="shared" si="2"/>
        <v>#DIV/0!</v>
      </c>
      <c r="G28" s="30"/>
      <c r="H28" s="15" t="e">
        <f t="shared" si="3"/>
        <v>#DIV/0!</v>
      </c>
      <c r="I28" s="16" t="e">
        <f t="shared" si="4"/>
        <v>#DIV/0!</v>
      </c>
      <c r="J28" s="36"/>
      <c r="K28" s="164"/>
      <c r="L28" s="165"/>
      <c r="M28" s="165"/>
      <c r="N28" s="165"/>
      <c r="O28" s="166"/>
      <c r="P28" s="37"/>
    </row>
    <row r="29" spans="1:16" ht="15.75" thickTop="1" x14ac:dyDescent="0.25">
      <c r="A29" s="46"/>
      <c r="B29" s="5">
        <v>10</v>
      </c>
      <c r="C29" s="6"/>
      <c r="D29" s="12">
        <f t="shared" si="0"/>
        <v>0</v>
      </c>
      <c r="E29" s="12" t="e">
        <f t="shared" si="1"/>
        <v>#DIV/0!</v>
      </c>
      <c r="F29" s="25" t="e">
        <f t="shared" si="2"/>
        <v>#DIV/0!</v>
      </c>
      <c r="G29" s="30"/>
      <c r="H29" s="15" t="e">
        <f t="shared" si="3"/>
        <v>#DIV/0!</v>
      </c>
      <c r="I29" s="16" t="e">
        <f t="shared" si="4"/>
        <v>#DIV/0!</v>
      </c>
      <c r="J29" s="36"/>
      <c r="K29" s="37"/>
      <c r="L29" s="37"/>
      <c r="M29" s="37"/>
      <c r="N29" s="37"/>
      <c r="O29" s="37"/>
      <c r="P29" s="37"/>
    </row>
    <row r="30" spans="1:16" x14ac:dyDescent="0.25">
      <c r="A30" s="46"/>
      <c r="B30" s="5">
        <v>11</v>
      </c>
      <c r="C30" s="6"/>
      <c r="D30" s="12">
        <f t="shared" si="0"/>
        <v>0</v>
      </c>
      <c r="E30" s="12" t="e">
        <f t="shared" si="1"/>
        <v>#DIV/0!</v>
      </c>
      <c r="F30" s="25" t="e">
        <f t="shared" si="2"/>
        <v>#DIV/0!</v>
      </c>
      <c r="G30" s="30"/>
      <c r="H30" s="15" t="e">
        <f t="shared" si="3"/>
        <v>#DIV/0!</v>
      </c>
      <c r="I30" s="16" t="e">
        <f t="shared" si="4"/>
        <v>#DIV/0!</v>
      </c>
      <c r="J30" s="36"/>
      <c r="K30" s="37"/>
      <c r="L30" s="37"/>
      <c r="M30" s="37"/>
      <c r="N30" s="37"/>
      <c r="O30" s="37"/>
      <c r="P30" s="37"/>
    </row>
    <row r="31" spans="1:16" x14ac:dyDescent="0.25">
      <c r="A31" s="46"/>
      <c r="B31" s="5">
        <v>12</v>
      </c>
      <c r="C31" s="6"/>
      <c r="D31" s="12">
        <f t="shared" si="0"/>
        <v>0</v>
      </c>
      <c r="E31" s="12" t="e">
        <f t="shared" si="1"/>
        <v>#DIV/0!</v>
      </c>
      <c r="F31" s="25" t="e">
        <f t="shared" si="2"/>
        <v>#DIV/0!</v>
      </c>
      <c r="G31" s="30"/>
      <c r="H31" s="15" t="e">
        <f t="shared" si="3"/>
        <v>#DIV/0!</v>
      </c>
      <c r="I31" s="16" t="e">
        <f t="shared" si="4"/>
        <v>#DIV/0!</v>
      </c>
      <c r="J31" s="36"/>
      <c r="K31" s="37"/>
      <c r="L31" s="37"/>
      <c r="M31" s="37"/>
      <c r="N31" s="37"/>
      <c r="O31" s="37"/>
      <c r="P31" s="37"/>
    </row>
    <row r="32" spans="1:16" x14ac:dyDescent="0.25">
      <c r="A32" s="46"/>
      <c r="B32" s="5">
        <v>13</v>
      </c>
      <c r="C32" s="6"/>
      <c r="D32" s="12">
        <f t="shared" si="0"/>
        <v>0</v>
      </c>
      <c r="E32" s="12" t="e">
        <f t="shared" si="1"/>
        <v>#DIV/0!</v>
      </c>
      <c r="F32" s="25" t="e">
        <f t="shared" si="2"/>
        <v>#DIV/0!</v>
      </c>
      <c r="G32" s="30"/>
      <c r="H32" s="15" t="e">
        <f t="shared" si="3"/>
        <v>#DIV/0!</v>
      </c>
      <c r="I32" s="16" t="e">
        <f t="shared" si="4"/>
        <v>#DIV/0!</v>
      </c>
      <c r="J32" s="36"/>
      <c r="K32" s="37"/>
      <c r="L32" s="37"/>
      <c r="M32" s="37"/>
      <c r="N32" s="37"/>
      <c r="O32" s="37"/>
      <c r="P32" s="37"/>
    </row>
    <row r="33" spans="1:16" x14ac:dyDescent="0.25">
      <c r="A33" s="46"/>
      <c r="B33" s="5">
        <v>14</v>
      </c>
      <c r="C33" s="6"/>
      <c r="D33" s="12">
        <f t="shared" si="0"/>
        <v>0</v>
      </c>
      <c r="E33" s="12" t="e">
        <f t="shared" si="1"/>
        <v>#DIV/0!</v>
      </c>
      <c r="F33" s="25" t="e">
        <f t="shared" si="2"/>
        <v>#DIV/0!</v>
      </c>
      <c r="G33" s="30"/>
      <c r="H33" s="15" t="e">
        <f t="shared" si="3"/>
        <v>#DIV/0!</v>
      </c>
      <c r="I33" s="16" t="e">
        <f t="shared" si="4"/>
        <v>#DIV/0!</v>
      </c>
      <c r="J33" s="36"/>
      <c r="K33" s="37"/>
      <c r="L33" s="37"/>
      <c r="M33" s="37"/>
      <c r="N33" s="37"/>
      <c r="O33" s="37"/>
      <c r="P33" s="37"/>
    </row>
    <row r="34" spans="1:16" ht="15.75" thickBot="1" x14ac:dyDescent="0.3">
      <c r="A34" s="74"/>
      <c r="B34" s="7">
        <v>15</v>
      </c>
      <c r="C34" s="8"/>
      <c r="D34" s="13">
        <f t="shared" si="0"/>
        <v>0</v>
      </c>
      <c r="E34" s="13" t="e">
        <f t="shared" si="1"/>
        <v>#DIV/0!</v>
      </c>
      <c r="F34" s="26" t="e">
        <f t="shared" si="2"/>
        <v>#DIV/0!</v>
      </c>
      <c r="G34" s="31"/>
      <c r="H34" s="38" t="e">
        <f t="shared" si="3"/>
        <v>#DIV/0!</v>
      </c>
      <c r="I34" s="17" t="e">
        <f t="shared" si="4"/>
        <v>#DIV/0!</v>
      </c>
      <c r="J34" s="36"/>
      <c r="K34" s="37"/>
      <c r="L34" s="37"/>
      <c r="M34" s="37"/>
      <c r="N34" s="37"/>
      <c r="O34" s="37"/>
      <c r="P34" s="37"/>
    </row>
    <row r="35" spans="1:16" ht="15.75" thickTop="1" x14ac:dyDescent="0.25"/>
    <row r="37" spans="1:16" ht="15.75" thickBot="1" x14ac:dyDescent="0.3">
      <c r="B37" s="143" t="s">
        <v>44</v>
      </c>
      <c r="C37" s="143"/>
      <c r="D37" s="21"/>
      <c r="E37" s="21"/>
      <c r="F37" s="21"/>
      <c r="G37" s="21"/>
      <c r="H37" s="21"/>
      <c r="I37" s="21"/>
      <c r="J37" s="21"/>
      <c r="K37" s="21"/>
      <c r="M37" s="14" t="s">
        <v>45</v>
      </c>
      <c r="N37" s="21"/>
      <c r="O37" s="21"/>
      <c r="P37" s="21"/>
    </row>
    <row r="38" spans="1:16" ht="15.75" thickTop="1" x14ac:dyDescent="0.25"/>
    <row r="39" spans="1:16" ht="15.75" thickBot="1" x14ac:dyDescent="0.3"/>
    <row r="40" spans="1:16" ht="20.25" thickTop="1" thickBot="1" x14ac:dyDescent="0.35">
      <c r="B40" s="94" t="s">
        <v>43</v>
      </c>
      <c r="C40" s="95"/>
      <c r="D40" s="95"/>
      <c r="E40" s="95"/>
      <c r="F40" s="95"/>
      <c r="G40" s="95"/>
      <c r="H40" s="95"/>
      <c r="I40" s="95"/>
      <c r="J40" s="95"/>
      <c r="K40" s="95"/>
      <c r="L40" s="95"/>
      <c r="M40" s="96"/>
    </row>
    <row r="41" spans="1:16" ht="15.75" thickTop="1" x14ac:dyDescent="0.25">
      <c r="B41" s="22">
        <v>1</v>
      </c>
      <c r="C41" s="120" t="s">
        <v>16</v>
      </c>
      <c r="D41" s="121"/>
      <c r="E41" s="121"/>
      <c r="F41" s="121"/>
      <c r="G41" s="121"/>
      <c r="H41" s="121"/>
      <c r="I41" s="121"/>
      <c r="J41" s="121"/>
      <c r="K41" s="121"/>
      <c r="L41" s="121"/>
      <c r="M41" s="122"/>
    </row>
    <row r="42" spans="1:16" x14ac:dyDescent="0.25">
      <c r="B42" s="23">
        <v>2</v>
      </c>
      <c r="C42" s="123" t="s">
        <v>17</v>
      </c>
      <c r="D42" s="124"/>
      <c r="E42" s="124"/>
      <c r="F42" s="124"/>
      <c r="G42" s="124"/>
      <c r="H42" s="124"/>
      <c r="I42" s="124"/>
      <c r="J42" s="124"/>
      <c r="K42" s="124"/>
      <c r="L42" s="124"/>
      <c r="M42" s="125"/>
    </row>
    <row r="43" spans="1:16" x14ac:dyDescent="0.25">
      <c r="B43" s="23">
        <v>3</v>
      </c>
      <c r="C43" s="123" t="s">
        <v>18</v>
      </c>
      <c r="D43" s="124"/>
      <c r="E43" s="124"/>
      <c r="F43" s="124"/>
      <c r="G43" s="124"/>
      <c r="H43" s="124"/>
      <c r="I43" s="124"/>
      <c r="J43" s="124"/>
      <c r="K43" s="124"/>
      <c r="L43" s="124"/>
      <c r="M43" s="125"/>
    </row>
    <row r="44" spans="1:16" ht="30" customHeight="1" x14ac:dyDescent="0.25">
      <c r="B44" s="23">
        <v>4</v>
      </c>
      <c r="C44" s="91" t="s">
        <v>20</v>
      </c>
      <c r="D44" s="92"/>
      <c r="E44" s="92"/>
      <c r="F44" s="92"/>
      <c r="G44" s="92"/>
      <c r="H44" s="92"/>
      <c r="I44" s="92"/>
      <c r="J44" s="92"/>
      <c r="K44" s="92"/>
      <c r="L44" s="92"/>
      <c r="M44" s="93"/>
      <c r="N44" s="1"/>
    </row>
    <row r="45" spans="1:16" ht="15" customHeight="1" x14ac:dyDescent="0.25">
      <c r="B45" s="23">
        <v>5</v>
      </c>
      <c r="C45" s="91" t="s">
        <v>39</v>
      </c>
      <c r="D45" s="92"/>
      <c r="E45" s="92"/>
      <c r="F45" s="92"/>
      <c r="G45" s="92"/>
      <c r="H45" s="92"/>
      <c r="I45" s="92"/>
      <c r="J45" s="92"/>
      <c r="K45" s="92"/>
      <c r="L45" s="92"/>
      <c r="M45" s="93"/>
    </row>
    <row r="46" spans="1:16" ht="15" customHeight="1" x14ac:dyDescent="0.25">
      <c r="B46" s="84" t="s">
        <v>27</v>
      </c>
      <c r="C46" s="85"/>
      <c r="D46" s="91" t="s">
        <v>28</v>
      </c>
      <c r="E46" s="92"/>
      <c r="F46" s="92"/>
      <c r="G46" s="92"/>
      <c r="H46" s="92"/>
      <c r="I46" s="92"/>
      <c r="J46" s="92"/>
      <c r="K46" s="92"/>
      <c r="L46" s="92"/>
      <c r="M46" s="93"/>
    </row>
    <row r="47" spans="1:16" ht="30" customHeight="1" x14ac:dyDescent="0.25">
      <c r="B47" s="84" t="s">
        <v>29</v>
      </c>
      <c r="C47" s="85"/>
      <c r="D47" s="91" t="s">
        <v>38</v>
      </c>
      <c r="E47" s="92"/>
      <c r="F47" s="92"/>
      <c r="G47" s="92"/>
      <c r="H47" s="92"/>
      <c r="I47" s="92"/>
      <c r="J47" s="92"/>
      <c r="K47" s="92"/>
      <c r="L47" s="92"/>
      <c r="M47" s="93"/>
    </row>
    <row r="48" spans="1:16" ht="15" customHeight="1" x14ac:dyDescent="0.25">
      <c r="B48" s="84" t="s">
        <v>30</v>
      </c>
      <c r="C48" s="85"/>
      <c r="D48" s="91" t="s">
        <v>31</v>
      </c>
      <c r="E48" s="92"/>
      <c r="F48" s="92"/>
      <c r="G48" s="92"/>
      <c r="H48" s="92"/>
      <c r="I48" s="92"/>
      <c r="J48" s="92"/>
      <c r="K48" s="92"/>
      <c r="L48" s="92"/>
      <c r="M48" s="93"/>
    </row>
    <row r="49" spans="2:13" ht="15" customHeight="1" x14ac:dyDescent="0.25">
      <c r="B49" s="84" t="s">
        <v>32</v>
      </c>
      <c r="C49" s="85"/>
      <c r="D49" s="91" t="s">
        <v>33</v>
      </c>
      <c r="E49" s="92"/>
      <c r="F49" s="92"/>
      <c r="G49" s="92"/>
      <c r="H49" s="92"/>
      <c r="I49" s="92"/>
      <c r="J49" s="92"/>
      <c r="K49" s="92"/>
      <c r="L49" s="92"/>
      <c r="M49" s="93"/>
    </row>
    <row r="50" spans="2:13" ht="30" customHeight="1" x14ac:dyDescent="0.25">
      <c r="B50" s="84" t="s">
        <v>34</v>
      </c>
      <c r="C50" s="85"/>
      <c r="D50" s="91" t="s">
        <v>35</v>
      </c>
      <c r="E50" s="92"/>
      <c r="F50" s="92"/>
      <c r="G50" s="92"/>
      <c r="H50" s="92"/>
      <c r="I50" s="92"/>
      <c r="J50" s="92"/>
      <c r="K50" s="92"/>
      <c r="L50" s="92"/>
      <c r="M50" s="93"/>
    </row>
    <row r="51" spans="2:13" ht="15" customHeight="1" x14ac:dyDescent="0.25">
      <c r="B51" s="84" t="s">
        <v>36</v>
      </c>
      <c r="C51" s="85"/>
      <c r="D51" s="115" t="s">
        <v>37</v>
      </c>
      <c r="E51" s="116"/>
      <c r="F51" s="116"/>
      <c r="G51" s="116"/>
      <c r="H51" s="116"/>
      <c r="I51" s="116"/>
      <c r="J51" s="116"/>
      <c r="K51" s="116"/>
      <c r="L51" s="116"/>
      <c r="M51" s="117"/>
    </row>
    <row r="52" spans="2:13" ht="15" customHeight="1" x14ac:dyDescent="0.25">
      <c r="B52" s="23">
        <v>6</v>
      </c>
      <c r="C52" s="91" t="s">
        <v>40</v>
      </c>
      <c r="D52" s="92"/>
      <c r="E52" s="92"/>
      <c r="F52" s="92"/>
      <c r="G52" s="92"/>
      <c r="H52" s="92"/>
      <c r="I52" s="92"/>
      <c r="J52" s="92"/>
      <c r="K52" s="92"/>
      <c r="L52" s="92"/>
      <c r="M52" s="93"/>
    </row>
    <row r="53" spans="2:13" x14ac:dyDescent="0.25">
      <c r="B53" s="84" t="s">
        <v>27</v>
      </c>
      <c r="C53" s="85"/>
      <c r="D53" s="123" t="s">
        <v>41</v>
      </c>
      <c r="E53" s="124"/>
      <c r="F53" s="124"/>
      <c r="G53" s="124"/>
      <c r="H53" s="124"/>
      <c r="I53" s="124"/>
      <c r="J53" s="124"/>
      <c r="K53" s="124"/>
      <c r="L53" s="124"/>
      <c r="M53" s="125"/>
    </row>
    <row r="54" spans="2:13" ht="30" customHeight="1" x14ac:dyDescent="0.25">
      <c r="B54" s="84" t="s">
        <v>29</v>
      </c>
      <c r="C54" s="85"/>
      <c r="D54" s="91" t="s">
        <v>42</v>
      </c>
      <c r="E54" s="92"/>
      <c r="F54" s="92"/>
      <c r="G54" s="92"/>
      <c r="H54" s="92"/>
      <c r="I54" s="92"/>
      <c r="J54" s="92"/>
      <c r="K54" s="92"/>
      <c r="L54" s="92"/>
      <c r="M54" s="93"/>
    </row>
    <row r="55" spans="2:13" x14ac:dyDescent="0.25">
      <c r="B55" s="84" t="s">
        <v>30</v>
      </c>
      <c r="C55" s="85"/>
      <c r="D55" s="101" t="s">
        <v>37</v>
      </c>
      <c r="E55" s="102"/>
      <c r="F55" s="102"/>
      <c r="G55" s="102"/>
      <c r="H55" s="102"/>
      <c r="I55" s="102"/>
      <c r="J55" s="102"/>
      <c r="K55" s="102"/>
      <c r="L55" s="102"/>
      <c r="M55" s="103"/>
    </row>
    <row r="56" spans="2:13" ht="30" customHeight="1" x14ac:dyDescent="0.25">
      <c r="B56" s="23">
        <v>7</v>
      </c>
      <c r="C56" s="91" t="s">
        <v>19</v>
      </c>
      <c r="D56" s="92"/>
      <c r="E56" s="92"/>
      <c r="F56" s="92"/>
      <c r="G56" s="92"/>
      <c r="H56" s="92"/>
      <c r="I56" s="92"/>
      <c r="J56" s="92"/>
      <c r="K56" s="92"/>
      <c r="L56" s="92"/>
      <c r="M56" s="93"/>
    </row>
    <row r="57" spans="2:13" ht="15" customHeight="1" x14ac:dyDescent="0.25">
      <c r="B57" s="23">
        <v>8</v>
      </c>
      <c r="C57" s="91" t="s">
        <v>57</v>
      </c>
      <c r="D57" s="92"/>
      <c r="E57" s="92"/>
      <c r="F57" s="92"/>
      <c r="G57" s="92"/>
      <c r="H57" s="92"/>
      <c r="I57" s="92"/>
      <c r="J57" s="92"/>
      <c r="K57" s="92"/>
      <c r="L57" s="92"/>
      <c r="M57" s="93"/>
    </row>
    <row r="58" spans="2:13" ht="45.75" customHeight="1" thickBot="1" x14ac:dyDescent="0.3">
      <c r="B58" s="24">
        <v>9</v>
      </c>
      <c r="C58" s="150" t="s">
        <v>58</v>
      </c>
      <c r="D58" s="151"/>
      <c r="E58" s="151"/>
      <c r="F58" s="151"/>
      <c r="G58" s="151"/>
      <c r="H58" s="151"/>
      <c r="I58" s="151"/>
      <c r="J58" s="151"/>
      <c r="K58" s="151"/>
      <c r="L58" s="151"/>
      <c r="M58" s="152"/>
    </row>
    <row r="59" spans="2:13" ht="15" customHeight="1" thickTop="1" x14ac:dyDescent="0.25">
      <c r="B59" s="20"/>
      <c r="C59" s="97"/>
      <c r="D59" s="97"/>
      <c r="E59" s="97"/>
      <c r="F59" s="97"/>
      <c r="G59" s="97"/>
      <c r="H59" s="97"/>
      <c r="I59" s="97"/>
      <c r="J59" s="97"/>
      <c r="K59" s="97"/>
      <c r="L59" s="97"/>
      <c r="M59" s="97"/>
    </row>
    <row r="60" spans="2:13" ht="15" customHeight="1" thickBot="1" x14ac:dyDescent="0.3">
      <c r="C60" s="2"/>
      <c r="D60" s="2"/>
      <c r="E60" s="2"/>
      <c r="F60" s="2"/>
      <c r="G60" s="2"/>
      <c r="H60" s="2"/>
      <c r="I60" s="2"/>
      <c r="J60" s="2"/>
      <c r="K60" s="2"/>
      <c r="L60" s="2"/>
      <c r="M60" s="2"/>
    </row>
    <row r="61" spans="2:13" ht="20.25" thickTop="1" thickBot="1" x14ac:dyDescent="0.35">
      <c r="B61" s="94" t="s">
        <v>47</v>
      </c>
      <c r="C61" s="95"/>
      <c r="D61" s="95"/>
      <c r="E61" s="95"/>
      <c r="F61" s="95"/>
      <c r="G61" s="95"/>
      <c r="H61" s="95"/>
      <c r="I61" s="95"/>
      <c r="J61" s="95"/>
      <c r="K61" s="95"/>
      <c r="L61" s="95"/>
      <c r="M61" s="96"/>
    </row>
    <row r="62" spans="2:13" ht="15.75" thickTop="1" x14ac:dyDescent="0.25">
      <c r="B62" s="86" t="s">
        <v>48</v>
      </c>
      <c r="C62" s="87"/>
      <c r="D62" s="87" t="s">
        <v>49</v>
      </c>
      <c r="E62" s="87"/>
      <c r="F62" s="87"/>
      <c r="G62" s="87"/>
      <c r="H62" s="87"/>
      <c r="I62" s="81" t="s">
        <v>50</v>
      </c>
      <c r="J62" s="82"/>
      <c r="K62" s="82"/>
      <c r="L62" s="82"/>
      <c r="M62" s="83"/>
    </row>
    <row r="63" spans="2:13" ht="45" customHeight="1" x14ac:dyDescent="0.25">
      <c r="B63" s="156" t="s">
        <v>11</v>
      </c>
      <c r="C63" s="157"/>
      <c r="D63" s="90" t="s">
        <v>53</v>
      </c>
      <c r="E63" s="90"/>
      <c r="F63" s="90"/>
      <c r="G63" s="90"/>
      <c r="H63" s="90"/>
      <c r="I63" s="78" t="s">
        <v>54</v>
      </c>
      <c r="J63" s="79"/>
      <c r="K63" s="79"/>
      <c r="L63" s="79"/>
      <c r="M63" s="80"/>
    </row>
    <row r="64" spans="2:13" ht="60" customHeight="1" x14ac:dyDescent="0.25">
      <c r="B64" s="156" t="s">
        <v>55</v>
      </c>
      <c r="C64" s="157"/>
      <c r="D64" s="89" t="s">
        <v>51</v>
      </c>
      <c r="E64" s="89"/>
      <c r="F64" s="89"/>
      <c r="G64" s="89"/>
      <c r="H64" s="89"/>
      <c r="I64" s="78" t="s">
        <v>52</v>
      </c>
      <c r="J64" s="79"/>
      <c r="K64" s="79"/>
      <c r="L64" s="79"/>
      <c r="M64" s="80"/>
    </row>
    <row r="65" spans="2:13" ht="45" customHeight="1" x14ac:dyDescent="0.25">
      <c r="B65" s="88" t="s">
        <v>24</v>
      </c>
      <c r="C65" s="89"/>
      <c r="D65" s="90" t="s">
        <v>56</v>
      </c>
      <c r="E65" s="90"/>
      <c r="F65" s="90"/>
      <c r="G65" s="90"/>
      <c r="H65" s="90"/>
      <c r="I65" s="78" t="s">
        <v>54</v>
      </c>
      <c r="J65" s="79"/>
      <c r="K65" s="79"/>
      <c r="L65" s="79"/>
      <c r="M65" s="80"/>
    </row>
    <row r="66" spans="2:13" ht="30" customHeight="1" thickBot="1" x14ac:dyDescent="0.3">
      <c r="B66" s="153" t="s">
        <v>25</v>
      </c>
      <c r="C66" s="154"/>
      <c r="D66" s="155" t="s">
        <v>59</v>
      </c>
      <c r="E66" s="155"/>
      <c r="F66" s="155"/>
      <c r="G66" s="155"/>
      <c r="H66" s="155"/>
      <c r="I66" s="75" t="s">
        <v>60</v>
      </c>
      <c r="J66" s="76"/>
      <c r="K66" s="76"/>
      <c r="L66" s="76"/>
      <c r="M66" s="77"/>
    </row>
    <row r="67" spans="2:13" ht="15.75" thickTop="1" x14ac:dyDescent="0.25"/>
  </sheetData>
  <mergeCells count="91">
    <mergeCell ref="K18:O22"/>
    <mergeCell ref="C58:M58"/>
    <mergeCell ref="C57:M57"/>
    <mergeCell ref="B66:C66"/>
    <mergeCell ref="D66:H66"/>
    <mergeCell ref="B64:C64"/>
    <mergeCell ref="D64:H64"/>
    <mergeCell ref="B63:C63"/>
    <mergeCell ref="D63:H63"/>
    <mergeCell ref="K25:O28"/>
    <mergeCell ref="A1:R1"/>
    <mergeCell ref="K2:M2"/>
    <mergeCell ref="B3:D3"/>
    <mergeCell ref="A2:A4"/>
    <mergeCell ref="B53:C53"/>
    <mergeCell ref="K4:M4"/>
    <mergeCell ref="B8:E8"/>
    <mergeCell ref="B9:E9"/>
    <mergeCell ref="B4:D4"/>
    <mergeCell ref="B37:C37"/>
    <mergeCell ref="D53:M53"/>
    <mergeCell ref="E14:F14"/>
    <mergeCell ref="C18:F18"/>
    <mergeCell ref="I15:J15"/>
    <mergeCell ref="C44:M44"/>
    <mergeCell ref="C52:M52"/>
    <mergeCell ref="H2:J2"/>
    <mergeCell ref="O3:R3"/>
    <mergeCell ref="C45:M45"/>
    <mergeCell ref="B55:C55"/>
    <mergeCell ref="D51:M51"/>
    <mergeCell ref="H18:I18"/>
    <mergeCell ref="C41:M41"/>
    <mergeCell ref="C42:M42"/>
    <mergeCell ref="C43:M43"/>
    <mergeCell ref="K3:M3"/>
    <mergeCell ref="M15:N15"/>
    <mergeCell ref="B15:D15"/>
    <mergeCell ref="B13:N13"/>
    <mergeCell ref="G15:H15"/>
    <mergeCell ref="H3:J3"/>
    <mergeCell ref="H4:J4"/>
    <mergeCell ref="E2:G2"/>
    <mergeCell ref="E3:G3"/>
    <mergeCell ref="E4:G4"/>
    <mergeCell ref="B10:E10"/>
    <mergeCell ref="B2:D2"/>
    <mergeCell ref="A13:A15"/>
    <mergeCell ref="E15:F15"/>
    <mergeCell ref="B14:D14"/>
    <mergeCell ref="D55:M55"/>
    <mergeCell ref="B40:M40"/>
    <mergeCell ref="B54:C54"/>
    <mergeCell ref="D54:M54"/>
    <mergeCell ref="K15:L15"/>
    <mergeCell ref="D46:M46"/>
    <mergeCell ref="D47:M47"/>
    <mergeCell ref="D48:M48"/>
    <mergeCell ref="D49:M49"/>
    <mergeCell ref="D50:M50"/>
    <mergeCell ref="B46:C46"/>
    <mergeCell ref="B47:C47"/>
    <mergeCell ref="B48:C48"/>
    <mergeCell ref="A18:A34"/>
    <mergeCell ref="I66:M66"/>
    <mergeCell ref="I65:M65"/>
    <mergeCell ref="I64:M64"/>
    <mergeCell ref="I63:M63"/>
    <mergeCell ref="I62:M62"/>
    <mergeCell ref="B49:C49"/>
    <mergeCell ref="B50:C50"/>
    <mergeCell ref="B51:C51"/>
    <mergeCell ref="B62:C62"/>
    <mergeCell ref="D62:H62"/>
    <mergeCell ref="B65:C65"/>
    <mergeCell ref="D65:H65"/>
    <mergeCell ref="C56:M56"/>
    <mergeCell ref="B61:M61"/>
    <mergeCell ref="C59:M59"/>
    <mergeCell ref="K7:O7"/>
    <mergeCell ref="K8:M8"/>
    <mergeCell ref="K9:M9"/>
    <mergeCell ref="K10:M10"/>
    <mergeCell ref="N8:O8"/>
    <mergeCell ref="N9:O9"/>
    <mergeCell ref="N10:O10"/>
    <mergeCell ref="A7:A10"/>
    <mergeCell ref="F10:J10"/>
    <mergeCell ref="B7:J7"/>
    <mergeCell ref="F8:J8"/>
    <mergeCell ref="F9:J9"/>
  </mergeCells>
  <conditionalFormatting sqref="N10:O10">
    <cfRule type="expression" dxfId="3" priority="22">
      <formula>N10="OUT OF DATE"</formula>
    </cfRule>
  </conditionalFormatting>
  <conditionalFormatting sqref="K18:O22">
    <cfRule type="expression" dxfId="2" priority="3">
      <formula>N10="OUT OF DATE"</formula>
    </cfRule>
  </conditionalFormatting>
  <conditionalFormatting sqref="C20:C34">
    <cfRule type="expression" dxfId="1" priority="2">
      <formula>$N$10="OUT OF DATE"</formula>
    </cfRule>
  </conditionalFormatting>
  <conditionalFormatting sqref="I20:I34">
    <cfRule type="expression" dxfId="0" priority="1">
      <formula>I20="YES"</formula>
    </cfRule>
  </conditionalFormatting>
  <pageMargins left="0.7" right="0.7" top="0.75" bottom="0.75" header="0.3" footer="0.3"/>
  <pageSetup scale="71"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Simmons, Brandi</dc:creator>
  <cp:lastModifiedBy>Simmons, Brandi</cp:lastModifiedBy>
  <cp:lastPrinted>2011-11-16T19:57:10Z</cp:lastPrinted>
  <dcterms:created xsi:type="dcterms:W3CDTF">2011-11-15T23:12:32Z</dcterms:created>
  <dcterms:modified xsi:type="dcterms:W3CDTF">2016-05-26T20:56:06Z</dcterms:modified>
</cp:coreProperties>
</file>